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UM Otwocka" sheetId="1" r:id="rId1"/>
  </sheets>
  <definedNames/>
  <calcPr fullCalcOnLoad="1"/>
</workbook>
</file>

<file path=xl/sharedStrings.xml><?xml version="1.0" encoding="utf-8"?>
<sst xmlns="http://schemas.openxmlformats.org/spreadsheetml/2006/main" count="121" uniqueCount="42">
  <si>
    <t>Miesiace</t>
  </si>
  <si>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</si>
  <si>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</si>
  <si>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</si>
  <si>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</si>
  <si>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</si>
  <si>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</si>
  <si>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</si>
  <si>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</si>
  <si>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</si>
  <si>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</si>
  <si>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</si>
  <si>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</si>
  <si>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</si>
  <si>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</si>
  <si>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</si>
  <si>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</si>
  <si>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</si>
  <si>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Netto</t>
  </si>
  <si>
    <t>Vat</t>
  </si>
  <si>
    <t>Brutto</t>
  </si>
  <si>
    <t>W kolumnie zaznaczonej kolorem zielony należy wpisać cenę netto za wywóz 1 pojemnika.</t>
  </si>
  <si>
    <t xml:space="preserve">Koszt umowy: </t>
  </si>
  <si>
    <t>do Zapytania ofertowego</t>
  </si>
  <si>
    <t>Załącznik Nr 1</t>
  </si>
  <si>
    <t>Lp.</t>
  </si>
  <si>
    <t>Cena brutto za wywóz w miesiacu</t>
  </si>
  <si>
    <t>Pojemnik 1100l ilość wywozów w m-c</t>
  </si>
  <si>
    <r>
      <rPr>
        <b/>
        <sz val="12"/>
        <rFont val="Garamond"/>
        <family val="1"/>
      </rPr>
      <t>Odpady zmieszane</t>
    </r>
    <r>
      <rPr>
        <sz val="12"/>
        <rFont val="Garamond"/>
        <family val="1"/>
      </rPr>
      <t xml:space="preserve"> - częstotliwość wywozu 1 raz w tygodniu</t>
    </r>
  </si>
  <si>
    <t>Pojemnik 120l ilość wywozów w m-c</t>
  </si>
  <si>
    <r>
      <rPr>
        <b/>
        <sz val="12"/>
        <rFont val="Garamond"/>
        <family val="1"/>
      </rPr>
      <t>Odpady biodegradowalne</t>
    </r>
    <r>
      <rPr>
        <sz val="12"/>
        <rFont val="Garamond"/>
        <family val="1"/>
      </rPr>
      <t xml:space="preserve"> - częstotliwość wywozu 1 raz w tygodniu</t>
    </r>
  </si>
  <si>
    <t>Pojemnik               1100 l ilość wywozów w m-c</t>
  </si>
  <si>
    <t>Arkusz cenowy zawiera przybliżoną ilość i częstotliwość wywozu odpadów</t>
  </si>
  <si>
    <t>Pojemnik                     1100 l ilość wywozów                    w m-c</t>
  </si>
  <si>
    <t>Pojemnik 240l ilość wywozów w m-c</t>
  </si>
  <si>
    <r>
      <rPr>
        <b/>
        <sz val="12"/>
        <rFont val="Garamond"/>
        <family val="1"/>
      </rPr>
      <t>Szkło</t>
    </r>
    <r>
      <rPr>
        <sz val="12"/>
        <rFont val="Garamond"/>
        <family val="1"/>
      </rPr>
      <t xml:space="preserve"> - częstotliwość wywozu raz na miesiąc</t>
    </r>
  </si>
  <si>
    <r>
      <t xml:space="preserve">Lokalizacja: </t>
    </r>
    <r>
      <rPr>
        <b/>
        <sz val="12"/>
        <rFont val="Garamond"/>
        <family val="1"/>
      </rPr>
      <t>Urząd Miasta Otwocka, ul. Armii Krajowej 5, 05-400 Otwock</t>
    </r>
  </si>
  <si>
    <r>
      <rPr>
        <b/>
        <sz val="12"/>
        <rFont val="Garamond"/>
        <family val="1"/>
      </rPr>
      <t>Tworzywa sztuczne i metale</t>
    </r>
    <r>
      <rPr>
        <sz val="12"/>
        <rFont val="Garamond"/>
        <family val="1"/>
      </rPr>
      <t xml:space="preserve"> - częstotliwość wywozu 1 raz w tygodniu</t>
    </r>
  </si>
  <si>
    <r>
      <rPr>
        <b/>
        <sz val="12"/>
        <rFont val="Garamond"/>
        <family val="1"/>
      </rPr>
      <t>Papier i tektura</t>
    </r>
    <r>
      <rPr>
        <sz val="12"/>
        <rFont val="Garamond"/>
        <family val="1"/>
      </rPr>
      <t>- częstotliwość wywozu 1 raz w tygodniu</t>
    </r>
  </si>
  <si>
    <t>Okres obowiązywania umowy: od dnia podpisania do 31.12.2023 r.</t>
  </si>
  <si>
    <t>Opis przedmiotu zamówienia -  arkusz cenowy wywozu odpadów w 2023 r.</t>
  </si>
  <si>
    <t>Cena brutto za wywóz 1 pojemnika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</si>
</sst>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sz val="10.5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2" fillId="33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4" fontId="6" fillId="33" borderId="10" xfId="0" applyNumberFormat="1" applyFont="1" applyFill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44" fontId="9" fillId="34" borderId="10" xfId="0" applyNumberFormat="1" applyFont="1" applyFill="1" applyBorder="1" applyAlignment="1">
      <alignment vertical="center"/>
    </xf>
    <xf numFmtId="44" fontId="9" fillId="0" borderId="11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vertical="center"/>
    </xf>
    <xf numFmtId="0" fontId="4" fillId="35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52">
      <selection activeCell="J86" sqref="J86"/>
    </sheetView>
  </sheetViews>
  <sheetFormatPr defaultColWidth="9.140625" defaultRowHeight="12.75"/>
  <cols>
    <col min="1" max="1" width="4.57421875" style="10" customWidth="1"/>
    <col min="2" max="2" width="13.140625" style="1" customWidth="1"/>
    <col min="3" max="3" width="9.57421875" style="10" customWidth="1"/>
    <col min="4" max="4" width="13.00390625" style="1" customWidth="1"/>
    <col min="5" max="5" width="10.28125" style="1" customWidth="1"/>
    <col min="6" max="6" width="15.140625" style="1" customWidth="1"/>
    <col min="7" max="7" width="9.421875" style="10" customWidth="1"/>
    <col min="8" max="9" width="9.8515625" style="1" customWidth="1"/>
    <col min="10" max="10" width="11.7109375" style="1" customWidth="1"/>
    <col min="11" max="16384" width="9.140625" style="1" customWidth="1"/>
  </cols>
  <sheetData>
    <row r="1" spans="1:10" ht="15.7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51.75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2" customFormat="1" ht="15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</row>
    <row r="4" spans="1:9" s="2" customFormat="1" ht="15.75">
      <c r="A4" s="10"/>
      <c r="B4" s="35" t="s">
        <v>36</v>
      </c>
      <c r="C4" s="35"/>
      <c r="D4" s="35"/>
      <c r="E4" s="35"/>
      <c r="F4" s="35"/>
      <c r="G4" s="35"/>
      <c r="H4" s="35"/>
      <c r="I4" s="28"/>
    </row>
    <row r="5" spans="1:7" s="2" customFormat="1" ht="15.75">
      <c r="A5" s="3"/>
      <c r="C5" s="3"/>
      <c r="F5" s="1"/>
      <c r="G5" s="3"/>
    </row>
    <row r="6" spans="1:9" s="2" customFormat="1" ht="15.75">
      <c r="A6" s="3"/>
      <c r="B6" s="36" t="s">
        <v>39</v>
      </c>
      <c r="C6" s="37"/>
      <c r="D6" s="37"/>
      <c r="E6" s="37"/>
      <c r="F6" s="37"/>
      <c r="G6" s="37"/>
      <c r="H6" s="37"/>
      <c r="I6" s="4"/>
    </row>
    <row r="7" spans="1:9" s="2" customFormat="1" ht="15.75">
      <c r="A7" s="3"/>
      <c r="B7" s="1"/>
      <c r="C7" s="5"/>
      <c r="D7" s="4"/>
      <c r="E7" s="4"/>
      <c r="F7" s="4"/>
      <c r="G7" s="5"/>
      <c r="H7" s="4"/>
      <c r="I7" s="4"/>
    </row>
    <row r="8" spans="2:5" ht="15.75">
      <c r="B8" s="12" t="s">
        <v>38</v>
      </c>
      <c r="C8" s="12"/>
      <c r="D8" s="12"/>
      <c r="E8" s="12"/>
    </row>
    <row r="9" spans="1:10" ht="87" customHeight="1">
      <c r="A9" s="25" t="s">
        <v>25</v>
      </c>
      <c r="B9" s="25" t="s">
        <v>0</v>
      </c>
      <c r="C9" s="27" t="s">
        <v>1</v>
      </c>
      <c r="D9" s="27" t="s">
        <v>31</v>
      </c>
      <c r="E9" s="27" t="s">
        <v>2</v>
      </c>
      <c r="F9" s="27" t="s">
        <v>3</v>
      </c>
      <c r="G9" s="27" t="s">
        <v>4</v>
      </c>
      <c r="H9" s="27" t="s">
        <v>5</v>
      </c>
      <c r="I9" s="27" t="s">
        <v>41</v>
      </c>
      <c r="J9" s="27" t="s">
        <v>26</v>
      </c>
    </row>
    <row r="10" spans="1:10" ht="15.75">
      <c r="A10" s="16">
        <v>1</v>
      </c>
      <c r="B10" s="17" t="s">
        <v>7</v>
      </c>
      <c r="C10" s="16">
        <v>1</v>
      </c>
      <c r="D10" s="7">
        <v>5</v>
      </c>
      <c r="E10" s="18"/>
      <c r="F10" s="19">
        <f aca="true" t="shared" si="0" ref="F10:F19">D10*E10</f>
        <v>0</v>
      </c>
      <c r="G10" s="20">
        <v>0.08</v>
      </c>
      <c r="H10" s="19">
        <f aca="true" t="shared" si="1" ref="H10:H19">F10*G10</f>
        <v>0</v>
      </c>
      <c r="I10" s="19">
        <f>E10+(E10*G10)</f>
        <v>0</v>
      </c>
      <c r="J10" s="19">
        <f aca="true" t="shared" si="2" ref="J10:J19">F10+H10</f>
        <v>0</v>
      </c>
    </row>
    <row r="11" spans="1:10" ht="15.75">
      <c r="A11" s="16">
        <v>2</v>
      </c>
      <c r="B11" s="17" t="s">
        <v>8</v>
      </c>
      <c r="C11" s="16">
        <v>1</v>
      </c>
      <c r="D11" s="7">
        <v>4</v>
      </c>
      <c r="E11" s="18"/>
      <c r="F11" s="19">
        <f t="shared" si="0"/>
        <v>0</v>
      </c>
      <c r="G11" s="20">
        <v>0.08</v>
      </c>
      <c r="H11" s="19">
        <f t="shared" si="1"/>
        <v>0</v>
      </c>
      <c r="I11" s="19">
        <f aca="true" t="shared" si="3" ref="I11:I19">E11+(E11*G11)</f>
        <v>0</v>
      </c>
      <c r="J11" s="19">
        <f t="shared" si="2"/>
        <v>0</v>
      </c>
    </row>
    <row r="12" spans="1:10" ht="15.75">
      <c r="A12" s="16">
        <v>3</v>
      </c>
      <c r="B12" s="17" t="s">
        <v>9</v>
      </c>
      <c r="C12" s="16">
        <v>1</v>
      </c>
      <c r="D12" s="7">
        <v>4</v>
      </c>
      <c r="E12" s="18"/>
      <c r="F12" s="19">
        <f t="shared" si="0"/>
        <v>0</v>
      </c>
      <c r="G12" s="20">
        <v>0.08</v>
      </c>
      <c r="H12" s="19">
        <f t="shared" si="1"/>
        <v>0</v>
      </c>
      <c r="I12" s="19">
        <f t="shared" si="3"/>
        <v>0</v>
      </c>
      <c r="J12" s="19">
        <f t="shared" si="2"/>
        <v>0</v>
      </c>
    </row>
    <row r="13" spans="1:10" ht="15.75">
      <c r="A13" s="16">
        <v>4</v>
      </c>
      <c r="B13" s="17" t="s">
        <v>10</v>
      </c>
      <c r="C13" s="16">
        <v>1</v>
      </c>
      <c r="D13" s="7">
        <v>5</v>
      </c>
      <c r="E13" s="18"/>
      <c r="F13" s="19">
        <f t="shared" si="0"/>
        <v>0</v>
      </c>
      <c r="G13" s="20">
        <v>0.08</v>
      </c>
      <c r="H13" s="19">
        <f t="shared" si="1"/>
        <v>0</v>
      </c>
      <c r="I13" s="19">
        <f t="shared" si="3"/>
        <v>0</v>
      </c>
      <c r="J13" s="19">
        <f t="shared" si="2"/>
        <v>0</v>
      </c>
    </row>
    <row r="14" spans="1:10" ht="15.75">
      <c r="A14" s="16">
        <v>5</v>
      </c>
      <c r="B14" s="17" t="s">
        <v>11</v>
      </c>
      <c r="C14" s="16">
        <v>1</v>
      </c>
      <c r="D14" s="7">
        <v>4</v>
      </c>
      <c r="E14" s="18"/>
      <c r="F14" s="19">
        <f t="shared" si="0"/>
        <v>0</v>
      </c>
      <c r="G14" s="20">
        <v>0.08</v>
      </c>
      <c r="H14" s="19">
        <f t="shared" si="1"/>
        <v>0</v>
      </c>
      <c r="I14" s="19">
        <f t="shared" si="3"/>
        <v>0</v>
      </c>
      <c r="J14" s="19">
        <f t="shared" si="2"/>
        <v>0</v>
      </c>
    </row>
    <row r="15" spans="1:10" ht="15.75">
      <c r="A15" s="16">
        <v>6</v>
      </c>
      <c r="B15" s="17" t="s">
        <v>12</v>
      </c>
      <c r="C15" s="16">
        <v>1</v>
      </c>
      <c r="D15" s="7">
        <v>5</v>
      </c>
      <c r="E15" s="18"/>
      <c r="F15" s="19">
        <f t="shared" si="0"/>
        <v>0</v>
      </c>
      <c r="G15" s="20">
        <v>0.08</v>
      </c>
      <c r="H15" s="19">
        <f t="shared" si="1"/>
        <v>0</v>
      </c>
      <c r="I15" s="19">
        <f t="shared" si="3"/>
        <v>0</v>
      </c>
      <c r="J15" s="19">
        <f t="shared" si="2"/>
        <v>0</v>
      </c>
    </row>
    <row r="16" spans="1:10" ht="15.75">
      <c r="A16" s="16">
        <v>7</v>
      </c>
      <c r="B16" s="17" t="s">
        <v>13</v>
      </c>
      <c r="C16" s="16">
        <v>1</v>
      </c>
      <c r="D16" s="7">
        <v>4</v>
      </c>
      <c r="E16" s="18"/>
      <c r="F16" s="19">
        <f t="shared" si="0"/>
        <v>0</v>
      </c>
      <c r="G16" s="20">
        <v>0.08</v>
      </c>
      <c r="H16" s="19">
        <f t="shared" si="1"/>
        <v>0</v>
      </c>
      <c r="I16" s="19">
        <f t="shared" si="3"/>
        <v>0</v>
      </c>
      <c r="J16" s="19">
        <f t="shared" si="2"/>
        <v>0</v>
      </c>
    </row>
    <row r="17" spans="1:10" ht="15.75">
      <c r="A17" s="16">
        <v>8</v>
      </c>
      <c r="B17" s="17" t="s">
        <v>14</v>
      </c>
      <c r="C17" s="16">
        <v>1</v>
      </c>
      <c r="D17" s="7">
        <v>4</v>
      </c>
      <c r="E17" s="18"/>
      <c r="F17" s="19">
        <f t="shared" si="0"/>
        <v>0</v>
      </c>
      <c r="G17" s="20">
        <v>0.08</v>
      </c>
      <c r="H17" s="19">
        <f t="shared" si="1"/>
        <v>0</v>
      </c>
      <c r="I17" s="19">
        <f t="shared" si="3"/>
        <v>0</v>
      </c>
      <c r="J17" s="19">
        <f t="shared" si="2"/>
        <v>0</v>
      </c>
    </row>
    <row r="18" spans="1:10" ht="15.75">
      <c r="A18" s="16">
        <v>9</v>
      </c>
      <c r="B18" s="17" t="s">
        <v>15</v>
      </c>
      <c r="C18" s="16">
        <v>1</v>
      </c>
      <c r="D18" s="7">
        <v>5</v>
      </c>
      <c r="E18" s="18"/>
      <c r="F18" s="19">
        <f t="shared" si="0"/>
        <v>0</v>
      </c>
      <c r="G18" s="20">
        <v>0.08</v>
      </c>
      <c r="H18" s="19">
        <f t="shared" si="1"/>
        <v>0</v>
      </c>
      <c r="I18" s="19">
        <f t="shared" si="3"/>
        <v>0</v>
      </c>
      <c r="J18" s="19">
        <f t="shared" si="2"/>
        <v>0</v>
      </c>
    </row>
    <row r="19" spans="1:10" ht="15.75">
      <c r="A19" s="16">
        <v>10</v>
      </c>
      <c r="B19" s="17" t="s">
        <v>16</v>
      </c>
      <c r="C19" s="16">
        <v>1</v>
      </c>
      <c r="D19" s="7">
        <v>4</v>
      </c>
      <c r="E19" s="18"/>
      <c r="F19" s="19">
        <f t="shared" si="0"/>
        <v>0</v>
      </c>
      <c r="G19" s="20">
        <v>0.08</v>
      </c>
      <c r="H19" s="19">
        <f t="shared" si="1"/>
        <v>0</v>
      </c>
      <c r="I19" s="19">
        <f t="shared" si="3"/>
        <v>0</v>
      </c>
      <c r="J19" s="19">
        <f t="shared" si="2"/>
        <v>0</v>
      </c>
    </row>
    <row r="20" spans="1:10" ht="15.75">
      <c r="A20" s="29"/>
      <c r="B20" s="30" t="s">
        <v>17</v>
      </c>
      <c r="C20" s="29"/>
      <c r="D20" s="29">
        <f>SUM(D10:D19)</f>
        <v>44</v>
      </c>
      <c r="E20" s="31"/>
      <c r="F20" s="31">
        <f>SUM(F10:F19)</f>
        <v>0</v>
      </c>
      <c r="G20" s="29"/>
      <c r="H20" s="31">
        <f>SUM(H10:H19)</f>
        <v>0</v>
      </c>
      <c r="I20" s="31"/>
      <c r="J20" s="31">
        <f>SUM(J10:J19)</f>
        <v>0</v>
      </c>
    </row>
    <row r="23" spans="2:10" ht="15.75">
      <c r="B23" s="42" t="s">
        <v>37</v>
      </c>
      <c r="C23" s="42"/>
      <c r="D23" s="42"/>
      <c r="E23" s="42"/>
      <c r="F23" s="42"/>
      <c r="G23" s="42"/>
      <c r="H23" s="42"/>
      <c r="I23" s="42"/>
      <c r="J23" s="42"/>
    </row>
    <row r="24" spans="1:11" ht="55.5" customHeight="1">
      <c r="A24" s="25" t="s">
        <v>25</v>
      </c>
      <c r="B24" s="25" t="s">
        <v>0</v>
      </c>
      <c r="C24" s="27" t="s">
        <v>1</v>
      </c>
      <c r="D24" s="27" t="s">
        <v>33</v>
      </c>
      <c r="E24" s="27" t="s">
        <v>2</v>
      </c>
      <c r="F24" s="27" t="s">
        <v>3</v>
      </c>
      <c r="G24" s="27" t="s">
        <v>4</v>
      </c>
      <c r="H24" s="27" t="s">
        <v>5</v>
      </c>
      <c r="I24" s="27" t="s">
        <v>41</v>
      </c>
      <c r="J24" s="27" t="s">
        <v>26</v>
      </c>
      <c r="K24" s="24"/>
    </row>
    <row r="25" spans="1:10" ht="15.75">
      <c r="A25" s="7">
        <v>1</v>
      </c>
      <c r="B25" s="6" t="s">
        <v>7</v>
      </c>
      <c r="C25" s="7">
        <v>1</v>
      </c>
      <c r="D25" s="7">
        <v>5</v>
      </c>
      <c r="E25" s="8"/>
      <c r="F25" s="9">
        <f aca="true" t="shared" si="4" ref="F25:F34">C25*D25*E25</f>
        <v>0</v>
      </c>
      <c r="G25" s="21">
        <v>0.08</v>
      </c>
      <c r="H25" s="19">
        <f aca="true" t="shared" si="5" ref="H25:H34">F25*G25</f>
        <v>0</v>
      </c>
      <c r="I25" s="19">
        <f>E25+(E25*G25)</f>
        <v>0</v>
      </c>
      <c r="J25" s="9">
        <f aca="true" t="shared" si="6" ref="J25:J34">F25+H25</f>
        <v>0</v>
      </c>
    </row>
    <row r="26" spans="1:10" ht="15.75">
      <c r="A26" s="7">
        <v>2</v>
      </c>
      <c r="B26" s="6" t="s">
        <v>8</v>
      </c>
      <c r="C26" s="7">
        <v>1</v>
      </c>
      <c r="D26" s="7">
        <v>4</v>
      </c>
      <c r="E26" s="8"/>
      <c r="F26" s="9">
        <f t="shared" si="4"/>
        <v>0</v>
      </c>
      <c r="G26" s="21">
        <v>0.08</v>
      </c>
      <c r="H26" s="19">
        <f t="shared" si="5"/>
        <v>0</v>
      </c>
      <c r="I26" s="19">
        <f aca="true" t="shared" si="7" ref="I26:I34">E26+(E26*G26)</f>
        <v>0</v>
      </c>
      <c r="J26" s="9">
        <f t="shared" si="6"/>
        <v>0</v>
      </c>
    </row>
    <row r="27" spans="1:10" ht="15.75">
      <c r="A27" s="7">
        <v>3</v>
      </c>
      <c r="B27" s="6" t="s">
        <v>9</v>
      </c>
      <c r="C27" s="7">
        <v>1</v>
      </c>
      <c r="D27" s="7">
        <v>4</v>
      </c>
      <c r="E27" s="8"/>
      <c r="F27" s="9">
        <f t="shared" si="4"/>
        <v>0</v>
      </c>
      <c r="G27" s="21">
        <v>0.08</v>
      </c>
      <c r="H27" s="19">
        <f t="shared" si="5"/>
        <v>0</v>
      </c>
      <c r="I27" s="19">
        <f t="shared" si="7"/>
        <v>0</v>
      </c>
      <c r="J27" s="9">
        <f t="shared" si="6"/>
        <v>0</v>
      </c>
    </row>
    <row r="28" spans="1:10" ht="15.75">
      <c r="A28" s="7">
        <v>4</v>
      </c>
      <c r="B28" s="6" t="s">
        <v>10</v>
      </c>
      <c r="C28" s="7">
        <v>1</v>
      </c>
      <c r="D28" s="7">
        <v>5</v>
      </c>
      <c r="E28" s="8"/>
      <c r="F28" s="9">
        <f t="shared" si="4"/>
        <v>0</v>
      </c>
      <c r="G28" s="21">
        <v>0.08</v>
      </c>
      <c r="H28" s="19">
        <f t="shared" si="5"/>
        <v>0</v>
      </c>
      <c r="I28" s="19">
        <f t="shared" si="7"/>
        <v>0</v>
      </c>
      <c r="J28" s="9">
        <f t="shared" si="6"/>
        <v>0</v>
      </c>
    </row>
    <row r="29" spans="1:10" ht="15.75">
      <c r="A29" s="7">
        <v>5</v>
      </c>
      <c r="B29" s="6" t="s">
        <v>11</v>
      </c>
      <c r="C29" s="7">
        <v>1</v>
      </c>
      <c r="D29" s="7">
        <v>4</v>
      </c>
      <c r="E29" s="8"/>
      <c r="F29" s="9">
        <f t="shared" si="4"/>
        <v>0</v>
      </c>
      <c r="G29" s="21">
        <v>0.08</v>
      </c>
      <c r="H29" s="19">
        <f t="shared" si="5"/>
        <v>0</v>
      </c>
      <c r="I29" s="19">
        <f t="shared" si="7"/>
        <v>0</v>
      </c>
      <c r="J29" s="9">
        <f t="shared" si="6"/>
        <v>0</v>
      </c>
    </row>
    <row r="30" spans="1:10" ht="15.75">
      <c r="A30" s="7">
        <v>6</v>
      </c>
      <c r="B30" s="6" t="s">
        <v>12</v>
      </c>
      <c r="C30" s="7">
        <v>1</v>
      </c>
      <c r="D30" s="7">
        <v>5</v>
      </c>
      <c r="E30" s="8"/>
      <c r="F30" s="9">
        <f t="shared" si="4"/>
        <v>0</v>
      </c>
      <c r="G30" s="21">
        <v>0.08</v>
      </c>
      <c r="H30" s="19">
        <f t="shared" si="5"/>
        <v>0</v>
      </c>
      <c r="I30" s="19">
        <f t="shared" si="7"/>
        <v>0</v>
      </c>
      <c r="J30" s="9">
        <f t="shared" si="6"/>
        <v>0</v>
      </c>
    </row>
    <row r="31" spans="1:10" ht="15.75">
      <c r="A31" s="7">
        <v>7</v>
      </c>
      <c r="B31" s="6" t="s">
        <v>13</v>
      </c>
      <c r="C31" s="7">
        <v>1</v>
      </c>
      <c r="D31" s="7">
        <v>4</v>
      </c>
      <c r="E31" s="8"/>
      <c r="F31" s="9">
        <f t="shared" si="4"/>
        <v>0</v>
      </c>
      <c r="G31" s="21">
        <v>0.08</v>
      </c>
      <c r="H31" s="19">
        <f t="shared" si="5"/>
        <v>0</v>
      </c>
      <c r="I31" s="19">
        <f t="shared" si="7"/>
        <v>0</v>
      </c>
      <c r="J31" s="9">
        <f t="shared" si="6"/>
        <v>0</v>
      </c>
    </row>
    <row r="32" spans="1:10" ht="15.75">
      <c r="A32" s="7">
        <v>8</v>
      </c>
      <c r="B32" s="6" t="s">
        <v>14</v>
      </c>
      <c r="C32" s="7">
        <v>1</v>
      </c>
      <c r="D32" s="7">
        <v>4</v>
      </c>
      <c r="E32" s="8"/>
      <c r="F32" s="9">
        <f t="shared" si="4"/>
        <v>0</v>
      </c>
      <c r="G32" s="21">
        <v>0.08</v>
      </c>
      <c r="H32" s="19">
        <f t="shared" si="5"/>
        <v>0</v>
      </c>
      <c r="I32" s="19">
        <f t="shared" si="7"/>
        <v>0</v>
      </c>
      <c r="J32" s="9">
        <f t="shared" si="6"/>
        <v>0</v>
      </c>
    </row>
    <row r="33" spans="1:10" ht="15.75">
      <c r="A33" s="7">
        <v>9</v>
      </c>
      <c r="B33" s="6" t="s">
        <v>15</v>
      </c>
      <c r="C33" s="7">
        <v>1</v>
      </c>
      <c r="D33" s="7">
        <v>5</v>
      </c>
      <c r="E33" s="8"/>
      <c r="F33" s="9">
        <f t="shared" si="4"/>
        <v>0</v>
      </c>
      <c r="G33" s="21">
        <v>0.08</v>
      </c>
      <c r="H33" s="19">
        <f t="shared" si="5"/>
        <v>0</v>
      </c>
      <c r="I33" s="19">
        <f t="shared" si="7"/>
        <v>0</v>
      </c>
      <c r="J33" s="9">
        <f t="shared" si="6"/>
        <v>0</v>
      </c>
    </row>
    <row r="34" spans="1:10" ht="15.75">
      <c r="A34" s="7">
        <v>10</v>
      </c>
      <c r="B34" s="6" t="s">
        <v>16</v>
      </c>
      <c r="C34" s="7">
        <v>1</v>
      </c>
      <c r="D34" s="7">
        <v>4</v>
      </c>
      <c r="E34" s="8"/>
      <c r="F34" s="9">
        <f t="shared" si="4"/>
        <v>0</v>
      </c>
      <c r="G34" s="21">
        <v>0.08</v>
      </c>
      <c r="H34" s="19">
        <f t="shared" si="5"/>
        <v>0</v>
      </c>
      <c r="I34" s="19">
        <f t="shared" si="7"/>
        <v>0</v>
      </c>
      <c r="J34" s="9">
        <f t="shared" si="6"/>
        <v>0</v>
      </c>
    </row>
    <row r="35" spans="1:10" s="4" customFormat="1" ht="12.75">
      <c r="A35" s="29"/>
      <c r="B35" s="30" t="s">
        <v>17</v>
      </c>
      <c r="C35" s="29"/>
      <c r="D35" s="29">
        <f>SUM(D25:D34)</f>
        <v>44</v>
      </c>
      <c r="E35" s="30"/>
      <c r="F35" s="31">
        <f>SUM(F25:F34)</f>
        <v>0</v>
      </c>
      <c r="G35" s="29"/>
      <c r="H35" s="31">
        <f>SUM(H25:H34)</f>
        <v>0</v>
      </c>
      <c r="I35" s="31"/>
      <c r="J35" s="31">
        <f>SUM(J25:J34)</f>
        <v>0</v>
      </c>
    </row>
    <row r="37" ht="15.75">
      <c r="F37" s="11"/>
    </row>
    <row r="38" spans="2:10" ht="15.75">
      <c r="B38" s="42" t="s">
        <v>35</v>
      </c>
      <c r="C38" s="42"/>
      <c r="D38" s="42"/>
      <c r="E38" s="42"/>
      <c r="F38" s="42"/>
      <c r="G38" s="42"/>
      <c r="H38" s="42"/>
      <c r="I38" s="42"/>
      <c r="J38" s="42"/>
    </row>
    <row r="39" spans="1:10" ht="45" customHeight="1">
      <c r="A39" s="25" t="s">
        <v>25</v>
      </c>
      <c r="B39" s="26" t="s">
        <v>0</v>
      </c>
      <c r="C39" s="27" t="s">
        <v>1</v>
      </c>
      <c r="D39" s="27" t="s">
        <v>34</v>
      </c>
      <c r="E39" s="27" t="s">
        <v>2</v>
      </c>
      <c r="F39" s="27" t="s">
        <v>3</v>
      </c>
      <c r="G39" s="27" t="s">
        <v>4</v>
      </c>
      <c r="H39" s="27" t="s">
        <v>5</v>
      </c>
      <c r="I39" s="27" t="s">
        <v>41</v>
      </c>
      <c r="J39" s="27" t="s">
        <v>26</v>
      </c>
    </row>
    <row r="40" spans="1:10" ht="15.75">
      <c r="A40" s="7">
        <v>1</v>
      </c>
      <c r="B40" s="6" t="s">
        <v>7</v>
      </c>
      <c r="C40" s="7">
        <v>1</v>
      </c>
      <c r="D40" s="7">
        <v>1</v>
      </c>
      <c r="E40" s="8"/>
      <c r="F40" s="9">
        <f aca="true" t="shared" si="8" ref="F40:F49">C40*D40*E40</f>
        <v>0</v>
      </c>
      <c r="G40" s="21">
        <v>0.08</v>
      </c>
      <c r="H40" s="19">
        <f aca="true" t="shared" si="9" ref="H40:H49">F40*G40</f>
        <v>0</v>
      </c>
      <c r="I40" s="19">
        <f>E40+(E40*G40)</f>
        <v>0</v>
      </c>
      <c r="J40" s="9">
        <f aca="true" t="shared" si="10" ref="J40:J49">F40+H40</f>
        <v>0</v>
      </c>
    </row>
    <row r="41" spans="1:10" ht="15.75">
      <c r="A41" s="7">
        <v>2</v>
      </c>
      <c r="B41" s="6" t="s">
        <v>8</v>
      </c>
      <c r="C41" s="7">
        <v>1</v>
      </c>
      <c r="D41" s="7">
        <v>1</v>
      </c>
      <c r="E41" s="8"/>
      <c r="F41" s="9">
        <f t="shared" si="8"/>
        <v>0</v>
      </c>
      <c r="G41" s="21">
        <v>0.08</v>
      </c>
      <c r="H41" s="19">
        <f t="shared" si="9"/>
        <v>0</v>
      </c>
      <c r="I41" s="19">
        <f aca="true" t="shared" si="11" ref="I41:I49">E41+(E41*G41)</f>
        <v>0</v>
      </c>
      <c r="J41" s="9">
        <f t="shared" si="10"/>
        <v>0</v>
      </c>
    </row>
    <row r="42" spans="1:10" ht="15.75">
      <c r="A42" s="7">
        <v>3</v>
      </c>
      <c r="B42" s="6" t="s">
        <v>9</v>
      </c>
      <c r="C42" s="7">
        <v>1</v>
      </c>
      <c r="D42" s="7">
        <v>1</v>
      </c>
      <c r="E42" s="8"/>
      <c r="F42" s="9">
        <f t="shared" si="8"/>
        <v>0</v>
      </c>
      <c r="G42" s="21">
        <v>0.08</v>
      </c>
      <c r="H42" s="19">
        <f t="shared" si="9"/>
        <v>0</v>
      </c>
      <c r="I42" s="19">
        <f t="shared" si="11"/>
        <v>0</v>
      </c>
      <c r="J42" s="9">
        <f t="shared" si="10"/>
        <v>0</v>
      </c>
    </row>
    <row r="43" spans="1:10" ht="15.75">
      <c r="A43" s="7">
        <v>4</v>
      </c>
      <c r="B43" s="6" t="s">
        <v>10</v>
      </c>
      <c r="C43" s="7">
        <v>1</v>
      </c>
      <c r="D43" s="7">
        <v>1</v>
      </c>
      <c r="E43" s="8"/>
      <c r="F43" s="9">
        <f t="shared" si="8"/>
        <v>0</v>
      </c>
      <c r="G43" s="21">
        <v>0.08</v>
      </c>
      <c r="H43" s="19">
        <f t="shared" si="9"/>
        <v>0</v>
      </c>
      <c r="I43" s="19">
        <f t="shared" si="11"/>
        <v>0</v>
      </c>
      <c r="J43" s="9">
        <f t="shared" si="10"/>
        <v>0</v>
      </c>
    </row>
    <row r="44" spans="1:10" ht="15.75">
      <c r="A44" s="7">
        <v>5</v>
      </c>
      <c r="B44" s="6" t="s">
        <v>11</v>
      </c>
      <c r="C44" s="7">
        <v>1</v>
      </c>
      <c r="D44" s="7">
        <v>1</v>
      </c>
      <c r="E44" s="8"/>
      <c r="F44" s="9">
        <f t="shared" si="8"/>
        <v>0</v>
      </c>
      <c r="G44" s="21">
        <v>0.08</v>
      </c>
      <c r="H44" s="19">
        <f t="shared" si="9"/>
        <v>0</v>
      </c>
      <c r="I44" s="19">
        <f t="shared" si="11"/>
        <v>0</v>
      </c>
      <c r="J44" s="9">
        <f t="shared" si="10"/>
        <v>0</v>
      </c>
    </row>
    <row r="45" spans="1:10" ht="15.75">
      <c r="A45" s="7">
        <v>6</v>
      </c>
      <c r="B45" s="6" t="s">
        <v>12</v>
      </c>
      <c r="C45" s="7">
        <v>1</v>
      </c>
      <c r="D45" s="7">
        <v>1</v>
      </c>
      <c r="E45" s="8"/>
      <c r="F45" s="9">
        <f t="shared" si="8"/>
        <v>0</v>
      </c>
      <c r="G45" s="21">
        <v>0.08</v>
      </c>
      <c r="H45" s="19">
        <f t="shared" si="9"/>
        <v>0</v>
      </c>
      <c r="I45" s="19">
        <f t="shared" si="11"/>
        <v>0</v>
      </c>
      <c r="J45" s="9">
        <f t="shared" si="10"/>
        <v>0</v>
      </c>
    </row>
    <row r="46" spans="1:10" ht="15.75">
      <c r="A46" s="7">
        <v>7</v>
      </c>
      <c r="B46" s="6" t="s">
        <v>13</v>
      </c>
      <c r="C46" s="7">
        <v>1</v>
      </c>
      <c r="D46" s="7">
        <v>1</v>
      </c>
      <c r="E46" s="8"/>
      <c r="F46" s="9">
        <f t="shared" si="8"/>
        <v>0</v>
      </c>
      <c r="G46" s="21">
        <v>0.08</v>
      </c>
      <c r="H46" s="19">
        <f t="shared" si="9"/>
        <v>0</v>
      </c>
      <c r="I46" s="19">
        <f t="shared" si="11"/>
        <v>0</v>
      </c>
      <c r="J46" s="9">
        <f t="shared" si="10"/>
        <v>0</v>
      </c>
    </row>
    <row r="47" spans="1:10" ht="15.75">
      <c r="A47" s="7">
        <v>8</v>
      </c>
      <c r="B47" s="6" t="s">
        <v>14</v>
      </c>
      <c r="C47" s="7">
        <v>1</v>
      </c>
      <c r="D47" s="7">
        <v>1</v>
      </c>
      <c r="E47" s="8"/>
      <c r="F47" s="9">
        <f t="shared" si="8"/>
        <v>0</v>
      </c>
      <c r="G47" s="21">
        <v>0.08</v>
      </c>
      <c r="H47" s="19">
        <f t="shared" si="9"/>
        <v>0</v>
      </c>
      <c r="I47" s="19">
        <f t="shared" si="11"/>
        <v>0</v>
      </c>
      <c r="J47" s="9">
        <f t="shared" si="10"/>
        <v>0</v>
      </c>
    </row>
    <row r="48" spans="1:10" ht="15.75">
      <c r="A48" s="7">
        <v>9</v>
      </c>
      <c r="B48" s="6" t="s">
        <v>15</v>
      </c>
      <c r="C48" s="7">
        <v>1</v>
      </c>
      <c r="D48" s="7">
        <v>1</v>
      </c>
      <c r="E48" s="8"/>
      <c r="F48" s="9">
        <f t="shared" si="8"/>
        <v>0</v>
      </c>
      <c r="G48" s="21">
        <v>0.08</v>
      </c>
      <c r="H48" s="19">
        <f t="shared" si="9"/>
        <v>0</v>
      </c>
      <c r="I48" s="19">
        <f t="shared" si="11"/>
        <v>0</v>
      </c>
      <c r="J48" s="9">
        <f t="shared" si="10"/>
        <v>0</v>
      </c>
    </row>
    <row r="49" spans="1:10" ht="15.75">
      <c r="A49" s="7">
        <v>10</v>
      </c>
      <c r="B49" s="6" t="s">
        <v>16</v>
      </c>
      <c r="C49" s="7">
        <v>1</v>
      </c>
      <c r="D49" s="7">
        <v>1</v>
      </c>
      <c r="E49" s="8"/>
      <c r="F49" s="9">
        <f t="shared" si="8"/>
        <v>0</v>
      </c>
      <c r="G49" s="21">
        <v>0.08</v>
      </c>
      <c r="H49" s="19">
        <f t="shared" si="9"/>
        <v>0</v>
      </c>
      <c r="I49" s="19">
        <f t="shared" si="11"/>
        <v>0</v>
      </c>
      <c r="J49" s="9">
        <f t="shared" si="10"/>
        <v>0</v>
      </c>
    </row>
    <row r="50" spans="1:10" s="4" customFormat="1" ht="12.75">
      <c r="A50" s="29"/>
      <c r="B50" s="30" t="s">
        <v>17</v>
      </c>
      <c r="C50" s="29"/>
      <c r="D50" s="29">
        <f>SUM(D40:D49)</f>
        <v>10</v>
      </c>
      <c r="E50" s="30"/>
      <c r="F50" s="31">
        <f>SUM(F40:F49)</f>
        <v>0</v>
      </c>
      <c r="G50" s="29"/>
      <c r="H50" s="31">
        <f>SUM(H40:H49)</f>
        <v>0</v>
      </c>
      <c r="I50" s="31"/>
      <c r="J50" s="31">
        <f>SUM(J40:J49)</f>
        <v>0</v>
      </c>
    </row>
    <row r="52" spans="2:10" ht="15.75">
      <c r="B52" s="42" t="s">
        <v>28</v>
      </c>
      <c r="C52" s="42"/>
      <c r="D52" s="42"/>
      <c r="E52" s="42"/>
      <c r="F52" s="42"/>
      <c r="G52" s="42"/>
      <c r="H52" s="42"/>
      <c r="I52" s="42"/>
      <c r="J52" s="42"/>
    </row>
    <row r="53" spans="1:10" ht="51" customHeight="1">
      <c r="A53" s="25" t="s">
        <v>25</v>
      </c>
      <c r="B53" s="26" t="s">
        <v>0</v>
      </c>
      <c r="C53" s="27" t="s">
        <v>1</v>
      </c>
      <c r="D53" s="27" t="s">
        <v>27</v>
      </c>
      <c r="E53" s="27" t="s">
        <v>2</v>
      </c>
      <c r="F53" s="27" t="s">
        <v>3</v>
      </c>
      <c r="G53" s="27" t="s">
        <v>4</v>
      </c>
      <c r="H53" s="27" t="s">
        <v>5</v>
      </c>
      <c r="I53" s="27" t="s">
        <v>41</v>
      </c>
      <c r="J53" s="27" t="s">
        <v>6</v>
      </c>
    </row>
    <row r="54" spans="1:10" ht="15.75">
      <c r="A54" s="7">
        <v>1</v>
      </c>
      <c r="B54" s="6" t="s">
        <v>7</v>
      </c>
      <c r="C54" s="7">
        <v>2</v>
      </c>
      <c r="D54" s="7">
        <v>5</v>
      </c>
      <c r="E54" s="8"/>
      <c r="F54" s="9">
        <f aca="true" t="shared" si="12" ref="F54:F63">C54*D54*E54</f>
        <v>0</v>
      </c>
      <c r="G54" s="21">
        <v>0.08</v>
      </c>
      <c r="H54" s="9">
        <f aca="true" t="shared" si="13" ref="H54:H63">F54*G54</f>
        <v>0</v>
      </c>
      <c r="I54" s="19">
        <f>E54+(E54*G54)</f>
        <v>0</v>
      </c>
      <c r="J54" s="9">
        <f aca="true" t="shared" si="14" ref="J54:J63">F54+H54</f>
        <v>0</v>
      </c>
    </row>
    <row r="55" spans="1:10" ht="15.75">
      <c r="A55" s="7">
        <v>2</v>
      </c>
      <c r="B55" s="6" t="s">
        <v>8</v>
      </c>
      <c r="C55" s="7">
        <v>2</v>
      </c>
      <c r="D55" s="7">
        <v>4</v>
      </c>
      <c r="E55" s="8"/>
      <c r="F55" s="9">
        <f t="shared" si="12"/>
        <v>0</v>
      </c>
      <c r="G55" s="21">
        <v>0.08</v>
      </c>
      <c r="H55" s="9">
        <f t="shared" si="13"/>
        <v>0</v>
      </c>
      <c r="I55" s="19">
        <f aca="true" t="shared" si="15" ref="I55:I63">E55+(E55*G55)</f>
        <v>0</v>
      </c>
      <c r="J55" s="9">
        <f t="shared" si="14"/>
        <v>0</v>
      </c>
    </row>
    <row r="56" spans="1:10" ht="15.75">
      <c r="A56" s="7">
        <v>3</v>
      </c>
      <c r="B56" s="6" t="s">
        <v>9</v>
      </c>
      <c r="C56" s="7">
        <v>2</v>
      </c>
      <c r="D56" s="7">
        <v>4</v>
      </c>
      <c r="E56" s="8"/>
      <c r="F56" s="9">
        <f t="shared" si="12"/>
        <v>0</v>
      </c>
      <c r="G56" s="21">
        <v>0.08</v>
      </c>
      <c r="H56" s="9">
        <f t="shared" si="13"/>
        <v>0</v>
      </c>
      <c r="I56" s="19">
        <f t="shared" si="15"/>
        <v>0</v>
      </c>
      <c r="J56" s="9">
        <f t="shared" si="14"/>
        <v>0</v>
      </c>
    </row>
    <row r="57" spans="1:10" ht="15.75">
      <c r="A57" s="7">
        <v>4</v>
      </c>
      <c r="B57" s="6" t="s">
        <v>10</v>
      </c>
      <c r="C57" s="7">
        <v>2</v>
      </c>
      <c r="D57" s="7">
        <v>5</v>
      </c>
      <c r="E57" s="8"/>
      <c r="F57" s="9">
        <f t="shared" si="12"/>
        <v>0</v>
      </c>
      <c r="G57" s="21">
        <v>0.08</v>
      </c>
      <c r="H57" s="9">
        <f t="shared" si="13"/>
        <v>0</v>
      </c>
      <c r="I57" s="19">
        <f t="shared" si="15"/>
        <v>0</v>
      </c>
      <c r="J57" s="9">
        <f t="shared" si="14"/>
        <v>0</v>
      </c>
    </row>
    <row r="58" spans="1:10" ht="15.75">
      <c r="A58" s="7">
        <v>5</v>
      </c>
      <c r="B58" s="6" t="s">
        <v>11</v>
      </c>
      <c r="C58" s="7">
        <v>2</v>
      </c>
      <c r="D58" s="7">
        <v>4</v>
      </c>
      <c r="E58" s="8"/>
      <c r="F58" s="9">
        <f t="shared" si="12"/>
        <v>0</v>
      </c>
      <c r="G58" s="21">
        <v>0.08</v>
      </c>
      <c r="H58" s="9">
        <f t="shared" si="13"/>
        <v>0</v>
      </c>
      <c r="I58" s="19">
        <f t="shared" si="15"/>
        <v>0</v>
      </c>
      <c r="J58" s="9">
        <f t="shared" si="14"/>
        <v>0</v>
      </c>
    </row>
    <row r="59" spans="1:10" ht="15.75">
      <c r="A59" s="7">
        <v>6</v>
      </c>
      <c r="B59" s="6" t="s">
        <v>12</v>
      </c>
      <c r="C59" s="7">
        <v>2</v>
      </c>
      <c r="D59" s="7">
        <v>5</v>
      </c>
      <c r="E59" s="8"/>
      <c r="F59" s="9">
        <f t="shared" si="12"/>
        <v>0</v>
      </c>
      <c r="G59" s="21">
        <v>0.08</v>
      </c>
      <c r="H59" s="9">
        <f t="shared" si="13"/>
        <v>0</v>
      </c>
      <c r="I59" s="19">
        <f t="shared" si="15"/>
        <v>0</v>
      </c>
      <c r="J59" s="9">
        <f t="shared" si="14"/>
        <v>0</v>
      </c>
    </row>
    <row r="60" spans="1:10" ht="15.75">
      <c r="A60" s="7">
        <v>7</v>
      </c>
      <c r="B60" s="6" t="s">
        <v>13</v>
      </c>
      <c r="C60" s="7">
        <v>2</v>
      </c>
      <c r="D60" s="7">
        <v>4</v>
      </c>
      <c r="E60" s="8"/>
      <c r="F60" s="9">
        <f t="shared" si="12"/>
        <v>0</v>
      </c>
      <c r="G60" s="21">
        <v>0.08</v>
      </c>
      <c r="H60" s="9">
        <f t="shared" si="13"/>
        <v>0</v>
      </c>
      <c r="I60" s="19">
        <f t="shared" si="15"/>
        <v>0</v>
      </c>
      <c r="J60" s="9">
        <f t="shared" si="14"/>
        <v>0</v>
      </c>
    </row>
    <row r="61" spans="1:10" ht="15.75">
      <c r="A61" s="7">
        <v>8</v>
      </c>
      <c r="B61" s="6" t="s">
        <v>14</v>
      </c>
      <c r="C61" s="7">
        <v>2</v>
      </c>
      <c r="D61" s="7">
        <v>4</v>
      </c>
      <c r="E61" s="8"/>
      <c r="F61" s="9">
        <f t="shared" si="12"/>
        <v>0</v>
      </c>
      <c r="G61" s="21">
        <v>0.08</v>
      </c>
      <c r="H61" s="9">
        <f t="shared" si="13"/>
        <v>0</v>
      </c>
      <c r="I61" s="19">
        <f t="shared" si="15"/>
        <v>0</v>
      </c>
      <c r="J61" s="9">
        <f t="shared" si="14"/>
        <v>0</v>
      </c>
    </row>
    <row r="62" spans="1:10" ht="15.75">
      <c r="A62" s="7">
        <v>9</v>
      </c>
      <c r="B62" s="6" t="s">
        <v>15</v>
      </c>
      <c r="C62" s="7">
        <v>2</v>
      </c>
      <c r="D62" s="7">
        <v>5</v>
      </c>
      <c r="E62" s="8"/>
      <c r="F62" s="9">
        <f t="shared" si="12"/>
        <v>0</v>
      </c>
      <c r="G62" s="21">
        <v>0.08</v>
      </c>
      <c r="H62" s="9">
        <f t="shared" si="13"/>
        <v>0</v>
      </c>
      <c r="I62" s="19">
        <f t="shared" si="15"/>
        <v>0</v>
      </c>
      <c r="J62" s="9">
        <f t="shared" si="14"/>
        <v>0</v>
      </c>
    </row>
    <row r="63" spans="1:10" ht="15.75">
      <c r="A63" s="7">
        <v>10</v>
      </c>
      <c r="B63" s="6" t="s">
        <v>16</v>
      </c>
      <c r="C63" s="7">
        <v>2</v>
      </c>
      <c r="D63" s="7">
        <v>4</v>
      </c>
      <c r="E63" s="8"/>
      <c r="F63" s="9">
        <f t="shared" si="12"/>
        <v>0</v>
      </c>
      <c r="G63" s="21">
        <v>0.08</v>
      </c>
      <c r="H63" s="9">
        <f t="shared" si="13"/>
        <v>0</v>
      </c>
      <c r="I63" s="19">
        <f t="shared" si="15"/>
        <v>0</v>
      </c>
      <c r="J63" s="9">
        <f t="shared" si="14"/>
        <v>0</v>
      </c>
    </row>
    <row r="64" spans="1:10" s="4" customFormat="1" ht="12.75">
      <c r="A64" s="29"/>
      <c r="B64" s="30" t="s">
        <v>17</v>
      </c>
      <c r="C64" s="29"/>
      <c r="D64" s="29">
        <f>SUM(D54:D63)</f>
        <v>44</v>
      </c>
      <c r="E64" s="30"/>
      <c r="F64" s="31">
        <f>SUM(F54:F63)</f>
        <v>0</v>
      </c>
      <c r="G64" s="29"/>
      <c r="H64" s="31">
        <f>SUM(H54:H63)</f>
        <v>0</v>
      </c>
      <c r="I64" s="31"/>
      <c r="J64" s="31">
        <f>SUM(J54:J63)</f>
        <v>0</v>
      </c>
    </row>
    <row r="66" spans="2:10" ht="15.75">
      <c r="B66" s="42" t="s">
        <v>30</v>
      </c>
      <c r="C66" s="42"/>
      <c r="D66" s="42"/>
      <c r="E66" s="42"/>
      <c r="F66" s="42"/>
      <c r="G66" s="42"/>
      <c r="H66" s="42"/>
      <c r="I66" s="42"/>
      <c r="J66" s="42"/>
    </row>
    <row r="67" spans="1:10" ht="48" customHeight="1">
      <c r="A67" s="25" t="s">
        <v>25</v>
      </c>
      <c r="B67" s="26" t="s">
        <v>0</v>
      </c>
      <c r="C67" s="27" t="s">
        <v>1</v>
      </c>
      <c r="D67" s="27" t="s">
        <v>29</v>
      </c>
      <c r="E67" s="27" t="s">
        <v>2</v>
      </c>
      <c r="F67" s="27" t="s">
        <v>3</v>
      </c>
      <c r="G67" s="27" t="s">
        <v>4</v>
      </c>
      <c r="H67" s="27" t="s">
        <v>5</v>
      </c>
      <c r="I67" s="27" t="s">
        <v>41</v>
      </c>
      <c r="J67" s="27" t="s">
        <v>6</v>
      </c>
    </row>
    <row r="68" spans="1:10" ht="15.75">
      <c r="A68" s="7">
        <v>1</v>
      </c>
      <c r="B68" s="6" t="s">
        <v>7</v>
      </c>
      <c r="C68" s="7">
        <v>1</v>
      </c>
      <c r="D68" s="7">
        <v>1</v>
      </c>
      <c r="E68" s="8"/>
      <c r="F68" s="9">
        <f aca="true" t="shared" si="16" ref="F68:F77">C68*D68*E68</f>
        <v>0</v>
      </c>
      <c r="G68" s="21">
        <v>0.08</v>
      </c>
      <c r="H68" s="9">
        <f aca="true" t="shared" si="17" ref="H68:H77">F68*G68</f>
        <v>0</v>
      </c>
      <c r="I68" s="19">
        <f>E68+(E68*G68)</f>
        <v>0</v>
      </c>
      <c r="J68" s="9">
        <f aca="true" t="shared" si="18" ref="J68:J77">F68+H68</f>
        <v>0</v>
      </c>
    </row>
    <row r="69" spans="1:10" ht="15.75">
      <c r="A69" s="7">
        <v>2</v>
      </c>
      <c r="B69" s="6" t="s">
        <v>8</v>
      </c>
      <c r="C69" s="7">
        <v>1</v>
      </c>
      <c r="D69" s="7">
        <v>1</v>
      </c>
      <c r="E69" s="8"/>
      <c r="F69" s="9">
        <f t="shared" si="16"/>
        <v>0</v>
      </c>
      <c r="G69" s="21">
        <v>0.08</v>
      </c>
      <c r="H69" s="9">
        <f t="shared" si="17"/>
        <v>0</v>
      </c>
      <c r="I69" s="19">
        <f aca="true" t="shared" si="19" ref="I69:I77">E69+(E69*G69)</f>
        <v>0</v>
      </c>
      <c r="J69" s="9">
        <f t="shared" si="18"/>
        <v>0</v>
      </c>
    </row>
    <row r="70" spans="1:10" ht="15.75">
      <c r="A70" s="7">
        <v>3</v>
      </c>
      <c r="B70" s="6" t="s">
        <v>9</v>
      </c>
      <c r="C70" s="7">
        <v>1</v>
      </c>
      <c r="D70" s="7">
        <v>1</v>
      </c>
      <c r="E70" s="8"/>
      <c r="F70" s="9">
        <f t="shared" si="16"/>
        <v>0</v>
      </c>
      <c r="G70" s="21">
        <v>0.08</v>
      </c>
      <c r="H70" s="9">
        <f t="shared" si="17"/>
        <v>0</v>
      </c>
      <c r="I70" s="19">
        <f t="shared" si="19"/>
        <v>0</v>
      </c>
      <c r="J70" s="9">
        <f t="shared" si="18"/>
        <v>0</v>
      </c>
    </row>
    <row r="71" spans="1:10" ht="15.75">
      <c r="A71" s="7">
        <v>4</v>
      </c>
      <c r="B71" s="6" t="s">
        <v>10</v>
      </c>
      <c r="C71" s="7">
        <v>1</v>
      </c>
      <c r="D71" s="7">
        <v>1</v>
      </c>
      <c r="E71" s="8"/>
      <c r="F71" s="9">
        <f t="shared" si="16"/>
        <v>0</v>
      </c>
      <c r="G71" s="21">
        <v>0.08</v>
      </c>
      <c r="H71" s="9">
        <f t="shared" si="17"/>
        <v>0</v>
      </c>
      <c r="I71" s="19">
        <f t="shared" si="19"/>
        <v>0</v>
      </c>
      <c r="J71" s="9">
        <f t="shared" si="18"/>
        <v>0</v>
      </c>
    </row>
    <row r="72" spans="1:10" ht="15.75">
      <c r="A72" s="7">
        <v>5</v>
      </c>
      <c r="B72" s="6" t="s">
        <v>11</v>
      </c>
      <c r="C72" s="7">
        <v>1</v>
      </c>
      <c r="D72" s="7">
        <v>1</v>
      </c>
      <c r="E72" s="8"/>
      <c r="F72" s="9">
        <f t="shared" si="16"/>
        <v>0</v>
      </c>
      <c r="G72" s="21">
        <v>0.08</v>
      </c>
      <c r="H72" s="9">
        <f t="shared" si="17"/>
        <v>0</v>
      </c>
      <c r="I72" s="19">
        <f t="shared" si="19"/>
        <v>0</v>
      </c>
      <c r="J72" s="9">
        <f t="shared" si="18"/>
        <v>0</v>
      </c>
    </row>
    <row r="73" spans="1:10" ht="15.75">
      <c r="A73" s="7">
        <v>6</v>
      </c>
      <c r="B73" s="6" t="s">
        <v>12</v>
      </c>
      <c r="C73" s="7">
        <v>1</v>
      </c>
      <c r="D73" s="7">
        <v>1</v>
      </c>
      <c r="E73" s="8"/>
      <c r="F73" s="9">
        <f t="shared" si="16"/>
        <v>0</v>
      </c>
      <c r="G73" s="21">
        <v>0.08</v>
      </c>
      <c r="H73" s="9">
        <f t="shared" si="17"/>
        <v>0</v>
      </c>
      <c r="I73" s="19">
        <f t="shared" si="19"/>
        <v>0</v>
      </c>
      <c r="J73" s="9">
        <f t="shared" si="18"/>
        <v>0</v>
      </c>
    </row>
    <row r="74" spans="1:10" ht="15.75">
      <c r="A74" s="7">
        <v>7</v>
      </c>
      <c r="B74" s="6" t="s">
        <v>13</v>
      </c>
      <c r="C74" s="7">
        <v>1</v>
      </c>
      <c r="D74" s="7">
        <v>1</v>
      </c>
      <c r="E74" s="8"/>
      <c r="F74" s="9">
        <f t="shared" si="16"/>
        <v>0</v>
      </c>
      <c r="G74" s="21">
        <v>0.08</v>
      </c>
      <c r="H74" s="9">
        <f t="shared" si="17"/>
        <v>0</v>
      </c>
      <c r="I74" s="19">
        <f t="shared" si="19"/>
        <v>0</v>
      </c>
      <c r="J74" s="9">
        <f t="shared" si="18"/>
        <v>0</v>
      </c>
    </row>
    <row r="75" spans="1:10" ht="15.75">
      <c r="A75" s="7">
        <v>8</v>
      </c>
      <c r="B75" s="6" t="s">
        <v>14</v>
      </c>
      <c r="C75" s="7">
        <v>1</v>
      </c>
      <c r="D75" s="7">
        <v>1</v>
      </c>
      <c r="E75" s="8"/>
      <c r="F75" s="9">
        <f t="shared" si="16"/>
        <v>0</v>
      </c>
      <c r="G75" s="21">
        <v>0.08</v>
      </c>
      <c r="H75" s="9">
        <f t="shared" si="17"/>
        <v>0</v>
      </c>
      <c r="I75" s="19">
        <f t="shared" si="19"/>
        <v>0</v>
      </c>
      <c r="J75" s="9">
        <f t="shared" si="18"/>
        <v>0</v>
      </c>
    </row>
    <row r="76" spans="1:10" ht="15.75">
      <c r="A76" s="7">
        <v>9</v>
      </c>
      <c r="B76" s="6" t="s">
        <v>15</v>
      </c>
      <c r="C76" s="7">
        <v>1</v>
      </c>
      <c r="D76" s="7">
        <v>1</v>
      </c>
      <c r="E76" s="8"/>
      <c r="F76" s="9">
        <f t="shared" si="16"/>
        <v>0</v>
      </c>
      <c r="G76" s="21">
        <v>0.08</v>
      </c>
      <c r="H76" s="9">
        <f t="shared" si="17"/>
        <v>0</v>
      </c>
      <c r="I76" s="19">
        <f t="shared" si="19"/>
        <v>0</v>
      </c>
      <c r="J76" s="9">
        <f t="shared" si="18"/>
        <v>0</v>
      </c>
    </row>
    <row r="77" spans="1:10" ht="15.75">
      <c r="A77" s="7">
        <v>10</v>
      </c>
      <c r="B77" s="6" t="s">
        <v>16</v>
      </c>
      <c r="C77" s="7">
        <v>1</v>
      </c>
      <c r="D77" s="7">
        <v>1</v>
      </c>
      <c r="E77" s="8"/>
      <c r="F77" s="9">
        <f t="shared" si="16"/>
        <v>0</v>
      </c>
      <c r="G77" s="21">
        <v>0.08</v>
      </c>
      <c r="H77" s="9">
        <f t="shared" si="17"/>
        <v>0</v>
      </c>
      <c r="I77" s="19">
        <f t="shared" si="19"/>
        <v>0</v>
      </c>
      <c r="J77" s="9">
        <f t="shared" si="18"/>
        <v>0</v>
      </c>
    </row>
    <row r="78" spans="1:10" s="4" customFormat="1" ht="12.75">
      <c r="A78" s="29"/>
      <c r="B78" s="30" t="s">
        <v>17</v>
      </c>
      <c r="C78" s="29"/>
      <c r="D78" s="29">
        <f>SUM(D68:D77)</f>
        <v>10</v>
      </c>
      <c r="E78" s="30"/>
      <c r="F78" s="31">
        <f>SUM(F68:F77)</f>
        <v>0</v>
      </c>
      <c r="G78" s="29"/>
      <c r="H78" s="31">
        <f>SUM(H68:H77)</f>
        <v>0</v>
      </c>
      <c r="I78" s="31"/>
      <c r="J78" s="31">
        <f>SUM(J68:J77)</f>
        <v>0</v>
      </c>
    </row>
    <row r="80" spans="1:10" ht="15.75">
      <c r="A80" s="10">
        <v>1</v>
      </c>
      <c r="B80" s="23" t="str">
        <f>B8</f>
        <v>Papier i tektura- częstotliwość wywozu 1 raz w tygodniu</v>
      </c>
      <c r="C80" s="23"/>
      <c r="D80" s="23"/>
      <c r="E80" s="4"/>
      <c r="F80" s="11">
        <f>F20</f>
        <v>0</v>
      </c>
      <c r="J80" s="11">
        <f>J20</f>
        <v>0</v>
      </c>
    </row>
    <row r="81" spans="1:10" ht="15.75">
      <c r="A81" s="10">
        <v>2</v>
      </c>
      <c r="B81" s="23" t="str">
        <f>B23</f>
        <v>Tworzywa sztuczne i metale - częstotliwość wywozu 1 raz w tygodniu</v>
      </c>
      <c r="C81" s="23"/>
      <c r="D81" s="23"/>
      <c r="E81" s="4"/>
      <c r="F81" s="11">
        <f>F35</f>
        <v>0</v>
      </c>
      <c r="J81" s="11">
        <f>J35</f>
        <v>0</v>
      </c>
    </row>
    <row r="82" spans="1:10" ht="15.75">
      <c r="A82" s="10">
        <v>3</v>
      </c>
      <c r="B82" s="23" t="str">
        <f>B38</f>
        <v>Szkło - częstotliwość wywozu raz na miesiąc</v>
      </c>
      <c r="C82" s="23"/>
      <c r="D82" s="23"/>
      <c r="E82" s="4"/>
      <c r="F82" s="11">
        <f>F50</f>
        <v>0</v>
      </c>
      <c r="J82" s="11">
        <f>J50</f>
        <v>0</v>
      </c>
    </row>
    <row r="83" spans="1:10" ht="15.75">
      <c r="A83" s="10">
        <v>4</v>
      </c>
      <c r="B83" s="23" t="str">
        <f>B52</f>
        <v>Odpady zmieszane - częstotliwość wywozu 1 raz w tygodniu</v>
      </c>
      <c r="C83" s="23"/>
      <c r="D83" s="23"/>
      <c r="E83" s="4"/>
      <c r="F83" s="11">
        <f>F64</f>
        <v>0</v>
      </c>
      <c r="J83" s="11">
        <f>J64</f>
        <v>0</v>
      </c>
    </row>
    <row r="84" spans="1:10" ht="15.75">
      <c r="A84" s="10">
        <v>5</v>
      </c>
      <c r="B84" s="23" t="str">
        <f>B66</f>
        <v>Odpady biodegradowalne - częstotliwość wywozu 1 raz w tygodniu</v>
      </c>
      <c r="C84" s="23"/>
      <c r="D84" s="23"/>
      <c r="E84" s="4"/>
      <c r="F84" s="11">
        <f>F78</f>
        <v>0</v>
      </c>
      <c r="J84" s="11">
        <f>J78</f>
        <v>0</v>
      </c>
    </row>
    <row r="85" spans="4:10" ht="16.5" thickBot="1">
      <c r="D85" s="12"/>
      <c r="F85" s="11" t="s">
        <v>18</v>
      </c>
      <c r="H85" s="1" t="s">
        <v>19</v>
      </c>
      <c r="J85" s="11" t="s">
        <v>20</v>
      </c>
    </row>
    <row r="86" spans="1:10" s="4" customFormat="1" ht="13.5" thickBot="1">
      <c r="A86" s="5"/>
      <c r="C86" s="5"/>
      <c r="D86" s="40" t="s">
        <v>22</v>
      </c>
      <c r="E86" s="40"/>
      <c r="F86" s="32">
        <f>F20+F35+F50+F64+F78</f>
        <v>0</v>
      </c>
      <c r="G86" s="5"/>
      <c r="H86" s="33">
        <f>H20+H35+H50+H64+H78</f>
        <v>0</v>
      </c>
      <c r="I86" s="33"/>
      <c r="J86" s="34">
        <f>J20+J35+J50+J64+J78</f>
        <v>0</v>
      </c>
    </row>
    <row r="87" spans="6:10" ht="15.75">
      <c r="F87" s="13"/>
      <c r="G87" s="22"/>
      <c r="H87" s="11"/>
      <c r="I87" s="11"/>
      <c r="J87" s="13"/>
    </row>
    <row r="88" spans="2:10" ht="15.75">
      <c r="B88" s="38"/>
      <c r="C88" s="38"/>
      <c r="D88" s="38"/>
      <c r="E88" s="38"/>
      <c r="F88" s="38"/>
      <c r="G88" s="38"/>
      <c r="J88" s="13"/>
    </row>
    <row r="89" spans="6:10" ht="15.75">
      <c r="F89" s="13"/>
      <c r="J89" s="13"/>
    </row>
    <row r="90" spans="6:10" ht="15.75">
      <c r="F90" s="13"/>
      <c r="J90" s="13"/>
    </row>
    <row r="91" spans="6:10" ht="15.75">
      <c r="F91" s="13"/>
      <c r="J91" s="13"/>
    </row>
    <row r="92" spans="6:10" ht="15.75">
      <c r="F92" s="13"/>
      <c r="J92" s="13"/>
    </row>
    <row r="93" spans="2:10" ht="15.75">
      <c r="B93" s="39" t="s">
        <v>32</v>
      </c>
      <c r="C93" s="39"/>
      <c r="D93" s="39"/>
      <c r="E93" s="39"/>
      <c r="F93" s="39"/>
      <c r="G93" s="39"/>
      <c r="J93" s="13"/>
    </row>
    <row r="95" spans="2:10" ht="15.75">
      <c r="B95" s="14" t="s">
        <v>21</v>
      </c>
      <c r="C95" s="15"/>
      <c r="D95" s="14"/>
      <c r="E95" s="14"/>
      <c r="F95" s="14"/>
      <c r="G95" s="15"/>
      <c r="H95" s="14"/>
      <c r="I95" s="14"/>
      <c r="J95" s="14"/>
    </row>
    <row r="96" spans="2:10" ht="15.75">
      <c r="B96" s="14"/>
      <c r="C96" s="15"/>
      <c r="D96" s="14"/>
      <c r="E96" s="14"/>
      <c r="F96" s="14"/>
      <c r="G96" s="15"/>
      <c r="H96" s="14"/>
      <c r="I96" s="14"/>
      <c r="J96" s="14"/>
    </row>
  </sheetData>
  <sheetProtection/>
  <mergeCells count="12">
    <mergeCell ref="B66:J66"/>
    <mergeCell ref="A3:J3"/>
    <mergeCell ref="B4:H4"/>
    <mergeCell ref="B6:H6"/>
    <mergeCell ref="B88:G88"/>
    <mergeCell ref="B93:G93"/>
    <mergeCell ref="D86:E86"/>
    <mergeCell ref="A1:J1"/>
    <mergeCell ref="A2:J2"/>
    <mergeCell ref="B52:J52"/>
    <mergeCell ref="B23:J23"/>
    <mergeCell ref="B38:J38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Agnieszka Lasota</cp:lastModifiedBy>
  <cp:lastPrinted>2022-02-22T13:16:16Z</cp:lastPrinted>
  <dcterms:created xsi:type="dcterms:W3CDTF">2020-09-29T07:01:00Z</dcterms:created>
  <dcterms:modified xsi:type="dcterms:W3CDTF">2022-12-14T10:43:23Z</dcterms:modified>
  <cp:category/>
  <cp:version/>
  <cp:contentType/>
  <cp:contentStatus/>
</cp:coreProperties>
</file>